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zineide\Documents\LAMAR\Estatisiticas\RMN\2019\"/>
    </mc:Choice>
  </mc:AlternateContent>
  <xr:revisionPtr revIDLastSave="0" documentId="8_{A4C4BF81-F2D9-4B0B-BF76-671B92CD0D92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Plan1" sheetId="1" r:id="rId1"/>
    <sheet name="Plan2" sheetId="2" r:id="rId2"/>
    <sheet name="Plan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9" i="1" l="1"/>
  <c r="K8" i="1"/>
  <c r="K34" i="1" l="1"/>
  <c r="K36" i="1"/>
  <c r="K33" i="1"/>
  <c r="K11" i="1"/>
  <c r="K31" i="1"/>
  <c r="K30" i="1"/>
  <c r="K32" i="1"/>
  <c r="K37" i="1"/>
  <c r="K23" i="1"/>
  <c r="K21" i="1"/>
  <c r="F41" i="1"/>
  <c r="B41" i="1"/>
  <c r="K20" i="1"/>
  <c r="K15" i="1"/>
  <c r="K13" i="1"/>
  <c r="K29" i="1"/>
  <c r="K16" i="1"/>
  <c r="K5" i="1"/>
  <c r="K14" i="1"/>
  <c r="K17" i="1"/>
  <c r="D41" i="1"/>
  <c r="C41" i="1"/>
  <c r="K6" i="1"/>
  <c r="K7" i="1"/>
  <c r="K10" i="1"/>
  <c r="K12" i="1"/>
  <c r="K18" i="1"/>
  <c r="K22" i="1"/>
  <c r="K24" i="1"/>
  <c r="K25" i="1"/>
  <c r="K26" i="1"/>
  <c r="J41" i="1"/>
  <c r="I41" i="1"/>
  <c r="H41" i="1"/>
  <c r="G41" i="1"/>
  <c r="E41" i="1"/>
  <c r="K38" i="1" l="1"/>
  <c r="B45" i="1" s="1"/>
  <c r="K41" i="1"/>
  <c r="K27" i="1"/>
  <c r="B44" i="1" s="1"/>
  <c r="B46" i="1" l="1"/>
</calcChain>
</file>

<file path=xl/sharedStrings.xml><?xml version="1.0" encoding="utf-8"?>
<sst xmlns="http://schemas.openxmlformats.org/spreadsheetml/2006/main" count="61" uniqueCount="49">
  <si>
    <t>Professor</t>
  </si>
  <si>
    <t>Técnicas</t>
  </si>
  <si>
    <t>1H</t>
  </si>
  <si>
    <t>13C</t>
  </si>
  <si>
    <t>APT</t>
  </si>
  <si>
    <t>DEPT</t>
  </si>
  <si>
    <t>COSY</t>
  </si>
  <si>
    <t>HSQC</t>
  </si>
  <si>
    <t>HMBC</t>
  </si>
  <si>
    <t>NOE</t>
  </si>
  <si>
    <t>Total</t>
  </si>
  <si>
    <t>Antônio Jorge</t>
  </si>
  <si>
    <t>Maria Auxiliadora</t>
  </si>
  <si>
    <t>Total de Técnicas</t>
  </si>
  <si>
    <t>Usos por Instituição</t>
  </si>
  <si>
    <t>Vitor (Ventura)</t>
  </si>
  <si>
    <t>OUTRO</t>
  </si>
  <si>
    <t>Externos</t>
  </si>
  <si>
    <t>EXTERNOS</t>
  </si>
  <si>
    <t>Ricardo Kuster</t>
  </si>
  <si>
    <t>Ricardo Borges</t>
  </si>
  <si>
    <t>Roberto Carlos</t>
  </si>
  <si>
    <t>Fernanda Gadini</t>
  </si>
  <si>
    <t>José Parente</t>
  </si>
  <si>
    <t>Mauro Amorim</t>
  </si>
  <si>
    <t>Paulo Costa</t>
  </si>
  <si>
    <t>Sônia Costa</t>
  </si>
  <si>
    <t>Vera Patrocínio</t>
  </si>
  <si>
    <t>Gilda Leitão</t>
  </si>
  <si>
    <t>Luzineide Tinoco</t>
  </si>
  <si>
    <t>Alessandro Bolis</t>
  </si>
  <si>
    <t>Alcides Monteiro</t>
  </si>
  <si>
    <t>Lidilhone Hamerski</t>
  </si>
  <si>
    <t>Bernadete Pereira</t>
  </si>
  <si>
    <t>Fernanda das Neves</t>
  </si>
  <si>
    <t>Fernando Cotinguiba</t>
  </si>
  <si>
    <t>LASSBIO - UFRJ</t>
  </si>
  <si>
    <t>UERJ</t>
  </si>
  <si>
    <t>IPPN</t>
  </si>
  <si>
    <t>Osvaldo Andrade</t>
  </si>
  <si>
    <t>FF-UFRJ</t>
  </si>
  <si>
    <t>Fernanda Chagas</t>
  </si>
  <si>
    <t>IMA - UFRJ</t>
  </si>
  <si>
    <t>MACAÉ - UFRJ</t>
  </si>
  <si>
    <t>C0PPE</t>
  </si>
  <si>
    <t>Utilização do Equipamento de RMN de 400 MHz - 2019</t>
  </si>
  <si>
    <t>IQ - UFRJ</t>
  </si>
  <si>
    <t>UFBA</t>
  </si>
  <si>
    <t>FIOCRUZ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</si>
</sst>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2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8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79818921717352"/>
          <c:y val="0.14783059028894516"/>
          <c:w val="0.41483878735341723"/>
          <c:h val="0.5061654350943846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0-7A26-497B-8D6C-7ABE8C5FFEA8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7A26-497B-8D6C-7ABE8C5FFEA8}"/>
              </c:ext>
            </c:extLst>
          </c:dPt>
          <c:dPt>
            <c:idx val="2"/>
            <c:bubble3D val="0"/>
            <c:spPr>
              <a:solidFill>
                <a:srgbClr val="2204FC"/>
              </a:solidFill>
            </c:spPr>
            <c:extLst>
              <c:ext xmlns:c16="http://schemas.microsoft.com/office/drawing/2014/chart" uri="{C3380CC4-5D6E-409C-BE32-E72D297353CC}">
                <c16:uniqueId val="{00000002-7A26-497B-8D6C-7ABE8C5FFEA8}"/>
              </c:ext>
            </c:extLst>
          </c:dPt>
          <c:dPt>
            <c:idx val="3"/>
            <c:bubble3D val="0"/>
            <c:spPr>
              <a:solidFill>
                <a:srgbClr val="18D62F"/>
              </a:solidFill>
            </c:spPr>
            <c:extLst>
              <c:ext xmlns:c16="http://schemas.microsoft.com/office/drawing/2014/chart" uri="{C3380CC4-5D6E-409C-BE32-E72D297353CC}">
                <c16:uniqueId val="{00000003-7A26-497B-8D6C-7ABE8C5FFEA8}"/>
              </c:ext>
            </c:extLst>
          </c:dPt>
          <c:dPt>
            <c:idx val="4"/>
            <c:bubble3D val="0"/>
            <c:spPr>
              <a:solidFill>
                <a:srgbClr val="EA08BF"/>
              </a:solidFill>
            </c:spPr>
            <c:extLst>
              <c:ext xmlns:c16="http://schemas.microsoft.com/office/drawing/2014/chart" uri="{C3380CC4-5D6E-409C-BE32-E72D297353CC}">
                <c16:uniqueId val="{00000004-7A26-497B-8D6C-7ABE8C5FFEA8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7A26-497B-8D6C-7ABE8C5FFEA8}"/>
              </c:ext>
            </c:extLst>
          </c:dPt>
          <c:dPt>
            <c:idx val="7"/>
            <c:bubble3D val="0"/>
            <c:spPr>
              <a:solidFill>
                <a:srgbClr val="FF9999"/>
              </a:solidFill>
            </c:spPr>
            <c:extLst>
              <c:ext xmlns:c16="http://schemas.microsoft.com/office/drawing/2014/chart" uri="{C3380CC4-5D6E-409C-BE32-E72D297353CC}">
                <c16:uniqueId val="{00000006-7A26-497B-8D6C-7ABE8C5FFEA8}"/>
              </c:ext>
            </c:extLst>
          </c:dPt>
          <c:dPt>
            <c:idx val="8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7A26-497B-8D6C-7ABE8C5FFEA8}"/>
              </c:ext>
            </c:extLst>
          </c:dPt>
          <c:cat>
            <c:strRef>
              <c:f>Plan1!$B$40:$J$40</c:f>
              <c:strCache>
                <c:ptCount val="9"/>
                <c:pt idx="0">
                  <c:v>1H</c:v>
                </c:pt>
                <c:pt idx="1">
                  <c:v>13C</c:v>
                </c:pt>
                <c:pt idx="2">
                  <c:v>APT</c:v>
                </c:pt>
                <c:pt idx="3">
                  <c:v>DEPT</c:v>
                </c:pt>
                <c:pt idx="4">
                  <c:v>COSY</c:v>
                </c:pt>
                <c:pt idx="5">
                  <c:v>HSQC</c:v>
                </c:pt>
                <c:pt idx="6">
                  <c:v>HMBC</c:v>
                </c:pt>
                <c:pt idx="7">
                  <c:v>NOE</c:v>
                </c:pt>
                <c:pt idx="8">
                  <c:v>OUTRO</c:v>
                </c:pt>
              </c:strCache>
            </c:strRef>
          </c:cat>
          <c:val>
            <c:numRef>
              <c:f>Plan1!$B$41:$J$41</c:f>
              <c:numCache>
                <c:formatCode>General</c:formatCode>
                <c:ptCount val="9"/>
                <c:pt idx="0">
                  <c:v>2650</c:v>
                </c:pt>
                <c:pt idx="1">
                  <c:v>190</c:v>
                </c:pt>
                <c:pt idx="2">
                  <c:v>124</c:v>
                </c:pt>
                <c:pt idx="3">
                  <c:v>8</c:v>
                </c:pt>
                <c:pt idx="4">
                  <c:v>56</c:v>
                </c:pt>
                <c:pt idx="5">
                  <c:v>67</c:v>
                </c:pt>
                <c:pt idx="6">
                  <c:v>70</c:v>
                </c:pt>
                <c:pt idx="7">
                  <c:v>6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26-497B-8D6C-7ABE8C5FF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5839937210421157E-2"/>
          <c:y val="0.68488753646830158"/>
          <c:w val="0.9276508764378758"/>
          <c:h val="0.24758875260114399"/>
        </c:manualLayout>
      </c:layout>
      <c:overlay val="0"/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208" footer="0.31496062000000208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Total de Análises por</a:t>
            </a:r>
            <a:r>
              <a:rPr lang="en-US" sz="1200" baseline="0"/>
              <a:t> Docente do IPPN</a:t>
            </a:r>
            <a:endParaRPr lang="en-US" sz="1200"/>
          </a:p>
        </c:rich>
      </c:tx>
      <c:layout>
        <c:manualLayout>
          <c:xMode val="edge"/>
          <c:yMode val="edge"/>
          <c:x val="0.12444435494156597"/>
          <c:y val="2.07204060581921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26453250720715"/>
          <c:y val="0.12410536061633072"/>
          <c:w val="0.43718686803494222"/>
          <c:h val="0.5178329893229293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0-C765-440D-887A-4AA81FD1F756}"/>
              </c:ext>
            </c:extLst>
          </c:dPt>
          <c:dPt>
            <c:idx val="2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C765-440D-887A-4AA81FD1F756}"/>
              </c:ext>
            </c:extLst>
          </c:dPt>
          <c:dPt>
            <c:idx val="3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2-C765-440D-887A-4AA81FD1F756}"/>
              </c:ext>
            </c:extLst>
          </c:dPt>
          <c:dPt>
            <c:idx val="6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C765-440D-887A-4AA81FD1F756}"/>
              </c:ext>
            </c:extLst>
          </c:dPt>
          <c:dPt>
            <c:idx val="8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4-C765-440D-887A-4AA81FD1F756}"/>
              </c:ext>
            </c:extLst>
          </c:dPt>
          <c:dPt>
            <c:idx val="11"/>
            <c:bubble3D val="0"/>
            <c:spPr>
              <a:solidFill>
                <a:srgbClr val="4F81BD">
                  <a:alpha val="23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C765-440D-887A-4AA81FD1F756}"/>
              </c:ext>
            </c:extLst>
          </c:dPt>
          <c:dPt>
            <c:idx val="1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6-C765-440D-887A-4AA81FD1F756}"/>
              </c:ext>
            </c:extLst>
          </c:dPt>
          <c:dPt>
            <c:idx val="13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7-C765-440D-887A-4AA81FD1F756}"/>
              </c:ext>
            </c:extLst>
          </c:dPt>
          <c:dPt>
            <c:idx val="14"/>
            <c:bubble3D val="0"/>
            <c:spPr>
              <a:solidFill>
                <a:srgbClr val="EA08BF"/>
              </a:solidFill>
            </c:spPr>
            <c:extLst>
              <c:ext xmlns:c16="http://schemas.microsoft.com/office/drawing/2014/chart" uri="{C3380CC4-5D6E-409C-BE32-E72D297353CC}">
                <c16:uniqueId val="{00000008-C765-440D-887A-4AA81FD1F756}"/>
              </c:ext>
            </c:extLst>
          </c:dPt>
          <c:cat>
            <c:strRef>
              <c:f>Plan1!$A$5:$A$26</c:f>
              <c:strCache>
                <c:ptCount val="22"/>
                <c:pt idx="0">
                  <c:v>Alcides Monteiro</c:v>
                </c:pt>
                <c:pt idx="1">
                  <c:v>Alessandro Bolis</c:v>
                </c:pt>
                <c:pt idx="2">
                  <c:v>Antônio Jorge</c:v>
                </c:pt>
                <c:pt idx="3">
                  <c:v>Bernadete Pereira</c:v>
                </c:pt>
                <c:pt idx="4">
                  <c:v>Fernanda das Neves</c:v>
                </c:pt>
                <c:pt idx="5">
                  <c:v>Fernanda Gadini</c:v>
                </c:pt>
                <c:pt idx="6">
                  <c:v>Fernanda Chagas</c:v>
                </c:pt>
                <c:pt idx="7">
                  <c:v>Fernando Cotinguiba</c:v>
                </c:pt>
                <c:pt idx="8">
                  <c:v>Gilda Leitão</c:v>
                </c:pt>
                <c:pt idx="9">
                  <c:v>José Parente</c:v>
                </c:pt>
                <c:pt idx="10">
                  <c:v>Lidilhone Hamerski</c:v>
                </c:pt>
                <c:pt idx="11">
                  <c:v>Luzineide Tinoco</c:v>
                </c:pt>
                <c:pt idx="12">
                  <c:v>Maria Auxiliadora</c:v>
                </c:pt>
                <c:pt idx="13">
                  <c:v>Mauro Amorim</c:v>
                </c:pt>
                <c:pt idx="14">
                  <c:v>Osvaldo Andrade</c:v>
                </c:pt>
                <c:pt idx="15">
                  <c:v>Paulo Costa</c:v>
                </c:pt>
                <c:pt idx="16">
                  <c:v>Ricardo Borges</c:v>
                </c:pt>
                <c:pt idx="17">
                  <c:v>Ricardo Kuster</c:v>
                </c:pt>
                <c:pt idx="18">
                  <c:v>Roberto Carlos</c:v>
                </c:pt>
                <c:pt idx="19">
                  <c:v>Sônia Costa</c:v>
                </c:pt>
                <c:pt idx="20">
                  <c:v>Vera Patrocínio</c:v>
                </c:pt>
                <c:pt idx="21">
                  <c:v>Vitor (Ventura)</c:v>
                </c:pt>
              </c:strCache>
            </c:strRef>
          </c:cat>
          <c:val>
            <c:numRef>
              <c:f>Plan1!$K$5:$K$26</c:f>
              <c:numCache>
                <c:formatCode>General</c:formatCode>
                <c:ptCount val="22"/>
                <c:pt idx="0">
                  <c:v>44</c:v>
                </c:pt>
                <c:pt idx="1">
                  <c:v>174</c:v>
                </c:pt>
                <c:pt idx="2">
                  <c:v>57</c:v>
                </c:pt>
                <c:pt idx="3">
                  <c:v>1</c:v>
                </c:pt>
                <c:pt idx="4">
                  <c:v>6</c:v>
                </c:pt>
                <c:pt idx="5">
                  <c:v>467</c:v>
                </c:pt>
                <c:pt idx="6">
                  <c:v>0</c:v>
                </c:pt>
                <c:pt idx="7">
                  <c:v>69</c:v>
                </c:pt>
                <c:pt idx="8">
                  <c:v>29</c:v>
                </c:pt>
                <c:pt idx="9">
                  <c:v>0</c:v>
                </c:pt>
                <c:pt idx="10">
                  <c:v>39</c:v>
                </c:pt>
                <c:pt idx="11">
                  <c:v>47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927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191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65-440D-887A-4AA81FD1F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4751126058091843E-3"/>
          <c:y val="0.64506388063360021"/>
          <c:w val="0.99752488739419165"/>
          <c:h val="0.34567970832439732"/>
        </c:manualLayout>
      </c:layout>
      <c:overlay val="0"/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zero"/>
    <c:showDLblsOverMax val="0"/>
  </c:chart>
  <c:printSettings>
    <c:headerFooter/>
    <c:pageMargins b="0.78740157480314954" l="0.51181102362204722" r="0.51181102362204722" t="0.78740157480314954" header="0.31496062000000208" footer="0.31496062000000208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41</xdr:row>
      <xdr:rowOff>123825</xdr:rowOff>
    </xdr:from>
    <xdr:to>
      <xdr:col>6</xdr:col>
      <xdr:colOff>247650</xdr:colOff>
      <xdr:row>54</xdr:row>
      <xdr:rowOff>38100</xdr:rowOff>
    </xdr:to>
    <xdr:graphicFrame macro="">
      <xdr:nvGraphicFramePr>
        <xdr:cNvPr id="1031318" name="Gráfico 3">
          <a:extLst>
            <a:ext uri="{FF2B5EF4-FFF2-40B4-BE49-F238E27FC236}">
              <a16:creationId xmlns:a16="http://schemas.microsoft.com/office/drawing/2014/main" id="{00000000-0008-0000-0000-000096BC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41</xdr:row>
      <xdr:rowOff>57150</xdr:rowOff>
    </xdr:from>
    <xdr:to>
      <xdr:col>11</xdr:col>
      <xdr:colOff>514350</xdr:colOff>
      <xdr:row>54</xdr:row>
      <xdr:rowOff>28575</xdr:rowOff>
    </xdr:to>
    <xdr:graphicFrame macro="">
      <xdr:nvGraphicFramePr>
        <xdr:cNvPr id="1031319" name="Gráfico 4">
          <a:extLst>
            <a:ext uri="{FF2B5EF4-FFF2-40B4-BE49-F238E27FC236}">
              <a16:creationId xmlns:a16="http://schemas.microsoft.com/office/drawing/2014/main" id="{00000000-0008-0000-0000-000097BC0F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0.14619</cdr:x>
      <cdr:y>0.01272</cdr:y>
    </cdr:from>
    <cdr:to>
      <cdr:x>0.91692</cdr:x>
      <cdr:y>0.11817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98489" y="36592"/>
          <a:ext cx="2625711" cy="304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pt-BR" sz="1100" b="1"/>
            <a:t>Total de Análises por Técnica</a:t>
          </a:r>
        </a:p>
        <a:p xmlns:a="http://schemas.openxmlformats.org/drawingml/2006/main">
          <a:endParaRPr lang="pt-BR" sz="1100" b="1"/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16" zoomScale="115" zoomScaleNormal="115" workbookViewId="0">
      <selection activeCell="A56" sqref="A56"/>
    </sheetView>
  </sheetViews>
  <sheetFormatPr defaultRowHeight="15" x14ac:dyDescent="0.25"/>
  <cols>
    <col min="1" max="1" width="22.5703125" customWidth="1"/>
    <col min="2" max="3" width="12.28515625" customWidth="1"/>
    <col min="4" max="4" width="12" customWidth="1"/>
    <col min="5" max="5" width="12.42578125" customWidth="1"/>
    <col min="6" max="6" width="12.28515625" customWidth="1"/>
    <col min="7" max="7" width="12.140625" customWidth="1"/>
    <col min="8" max="8" width="10.140625" customWidth="1"/>
    <col min="9" max="9" width="11.5703125" customWidth="1"/>
    <col min="10" max="10" width="12" customWidth="1"/>
    <col min="11" max="11" width="11.42578125" customWidth="1"/>
    <col min="13" max="13" width="18.5703125" bestFit="1" customWidth="1"/>
  </cols>
  <sheetData>
    <row r="1" spans="1:12" ht="21" x14ac:dyDescent="0.35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3" spans="1:12" x14ac:dyDescent="0.25">
      <c r="A3" s="25" t="s">
        <v>0</v>
      </c>
      <c r="B3" s="27" t="s">
        <v>1</v>
      </c>
      <c r="C3" s="28"/>
      <c r="D3" s="28"/>
      <c r="E3" s="28"/>
      <c r="F3" s="28"/>
      <c r="G3" s="28"/>
      <c r="H3" s="28"/>
      <c r="I3" s="28"/>
      <c r="J3" s="29"/>
      <c r="K3" s="2"/>
    </row>
    <row r="4" spans="1:12" x14ac:dyDescent="0.25">
      <c r="A4" s="25"/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16</v>
      </c>
      <c r="K4" s="5" t="s">
        <v>10</v>
      </c>
    </row>
    <row r="5" spans="1:12" ht="15.75" x14ac:dyDescent="0.25">
      <c r="A5" s="13" t="s">
        <v>31</v>
      </c>
      <c r="B5" s="14">
        <v>38</v>
      </c>
      <c r="C5" s="14">
        <v>1</v>
      </c>
      <c r="D5" s="14">
        <v>5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f>SUM(B5:J5)</f>
        <v>44</v>
      </c>
      <c r="L5" s="17"/>
    </row>
    <row r="6" spans="1:12" ht="15.75" x14ac:dyDescent="0.25">
      <c r="A6" s="13" t="s">
        <v>30</v>
      </c>
      <c r="B6" s="14">
        <v>156</v>
      </c>
      <c r="C6" s="14">
        <v>18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f t="shared" ref="K6:K26" si="0">SUM(B6:J6)</f>
        <v>174</v>
      </c>
    </row>
    <row r="7" spans="1:12" ht="15.75" x14ac:dyDescent="0.25">
      <c r="A7" s="13" t="s">
        <v>11</v>
      </c>
      <c r="B7" s="14">
        <v>31</v>
      </c>
      <c r="C7" s="14">
        <v>4</v>
      </c>
      <c r="D7" s="14">
        <v>2</v>
      </c>
      <c r="E7" s="14">
        <v>1</v>
      </c>
      <c r="F7" s="14">
        <v>8</v>
      </c>
      <c r="G7" s="14">
        <v>6</v>
      </c>
      <c r="H7" s="14">
        <v>5</v>
      </c>
      <c r="I7" s="14">
        <v>0</v>
      </c>
      <c r="J7" s="14">
        <v>0</v>
      </c>
      <c r="K7" s="14">
        <f t="shared" si="0"/>
        <v>57</v>
      </c>
    </row>
    <row r="8" spans="1:12" ht="15.75" x14ac:dyDescent="0.25">
      <c r="A8" s="13" t="s">
        <v>33</v>
      </c>
      <c r="B8" s="14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f t="shared" si="0"/>
        <v>1</v>
      </c>
    </row>
    <row r="9" spans="1:12" ht="15.75" x14ac:dyDescent="0.25">
      <c r="A9" s="13" t="s">
        <v>34</v>
      </c>
      <c r="B9" s="14">
        <v>6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f>SUM(B9:J9)</f>
        <v>6</v>
      </c>
    </row>
    <row r="10" spans="1:12" ht="15.75" x14ac:dyDescent="0.25">
      <c r="A10" s="13" t="s">
        <v>22</v>
      </c>
      <c r="B10" s="14">
        <v>443</v>
      </c>
      <c r="C10" s="14">
        <v>23</v>
      </c>
      <c r="D10" s="14">
        <v>0</v>
      </c>
      <c r="E10" s="14">
        <v>1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f t="shared" si="0"/>
        <v>467</v>
      </c>
    </row>
    <row r="11" spans="1:12" ht="15.75" x14ac:dyDescent="0.25">
      <c r="A11" s="13" t="s">
        <v>41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f t="shared" si="0"/>
        <v>0</v>
      </c>
    </row>
    <row r="12" spans="1:12" ht="15.75" x14ac:dyDescent="0.25">
      <c r="A12" s="13" t="s">
        <v>35</v>
      </c>
      <c r="B12" s="14">
        <v>63</v>
      </c>
      <c r="C12" s="14">
        <v>1</v>
      </c>
      <c r="D12" s="14">
        <v>2</v>
      </c>
      <c r="E12" s="14">
        <v>0</v>
      </c>
      <c r="F12" s="14">
        <v>3</v>
      </c>
      <c r="G12" s="14">
        <v>0</v>
      </c>
      <c r="H12" s="14">
        <v>0</v>
      </c>
      <c r="I12" s="14">
        <v>0</v>
      </c>
      <c r="J12" s="14">
        <v>0</v>
      </c>
      <c r="K12" s="14">
        <f t="shared" si="0"/>
        <v>69</v>
      </c>
    </row>
    <row r="13" spans="1:12" ht="15.75" x14ac:dyDescent="0.25">
      <c r="A13" s="13" t="s">
        <v>28</v>
      </c>
      <c r="B13" s="14">
        <v>17</v>
      </c>
      <c r="C13" s="14">
        <v>0</v>
      </c>
      <c r="D13" s="14">
        <v>3</v>
      </c>
      <c r="E13" s="14">
        <v>0</v>
      </c>
      <c r="F13" s="14">
        <v>2</v>
      </c>
      <c r="G13" s="14">
        <v>4</v>
      </c>
      <c r="H13" s="14">
        <v>3</v>
      </c>
      <c r="I13" s="14">
        <v>0</v>
      </c>
      <c r="J13" s="14">
        <v>0</v>
      </c>
      <c r="K13" s="14">
        <f>SUM(B13:J13)</f>
        <v>29</v>
      </c>
    </row>
    <row r="14" spans="1:12" ht="15.75" x14ac:dyDescent="0.25">
      <c r="A14" s="13" t="s">
        <v>23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f>SUM(B14:J14)</f>
        <v>0</v>
      </c>
    </row>
    <row r="15" spans="1:12" ht="15.75" x14ac:dyDescent="0.25">
      <c r="A15" s="13" t="s">
        <v>32</v>
      </c>
      <c r="B15" s="14">
        <v>34</v>
      </c>
      <c r="C15" s="14">
        <v>2</v>
      </c>
      <c r="D15" s="14">
        <v>0</v>
      </c>
      <c r="E15" s="14">
        <v>2</v>
      </c>
      <c r="F15" s="14">
        <v>0</v>
      </c>
      <c r="G15" s="14">
        <v>0</v>
      </c>
      <c r="H15" s="14">
        <v>1</v>
      </c>
      <c r="I15" s="14">
        <v>0</v>
      </c>
      <c r="J15" s="14">
        <v>0</v>
      </c>
      <c r="K15" s="14">
        <f>SUM(B15:J15)</f>
        <v>39</v>
      </c>
    </row>
    <row r="16" spans="1:12" ht="15.75" x14ac:dyDescent="0.25">
      <c r="A16" s="13" t="s">
        <v>29</v>
      </c>
      <c r="B16" s="14">
        <v>47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f>SUM(B16:J16)</f>
        <v>47</v>
      </c>
    </row>
    <row r="17" spans="1:13" ht="15.75" x14ac:dyDescent="0.25">
      <c r="A17" s="13" t="s">
        <v>12</v>
      </c>
      <c r="B17" s="14">
        <v>1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f>SUM(B17:J17)</f>
        <v>1</v>
      </c>
      <c r="L17" s="18"/>
      <c r="M17" s="18"/>
    </row>
    <row r="18" spans="1:13" ht="15.75" x14ac:dyDescent="0.25">
      <c r="A18" s="13" t="s">
        <v>24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f t="shared" si="0"/>
        <v>0</v>
      </c>
    </row>
    <row r="19" spans="1:13" ht="15.75" x14ac:dyDescent="0.25">
      <c r="A19" s="13" t="s">
        <v>39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3" ht="15.75" x14ac:dyDescent="0.25">
      <c r="A20" s="13" t="s">
        <v>25</v>
      </c>
      <c r="B20" s="14">
        <v>883</v>
      </c>
      <c r="C20" s="14">
        <v>24</v>
      </c>
      <c r="D20" s="14">
        <v>3</v>
      </c>
      <c r="E20" s="14">
        <v>1</v>
      </c>
      <c r="F20" s="14">
        <v>4</v>
      </c>
      <c r="G20" s="14">
        <v>3</v>
      </c>
      <c r="H20" s="14">
        <v>3</v>
      </c>
      <c r="I20" s="14">
        <v>6</v>
      </c>
      <c r="J20" s="14">
        <v>0</v>
      </c>
      <c r="K20" s="14">
        <f>SUM(B20:J20)</f>
        <v>927</v>
      </c>
    </row>
    <row r="21" spans="1:13" ht="15.75" x14ac:dyDescent="0.25">
      <c r="A21" s="13" t="s">
        <v>20</v>
      </c>
      <c r="B21" s="14">
        <v>3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f>SUM(B21:J21)</f>
        <v>3</v>
      </c>
    </row>
    <row r="22" spans="1:13" ht="15.75" x14ac:dyDescent="0.25">
      <c r="A22" s="13" t="s">
        <v>19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f t="shared" si="0"/>
        <v>0</v>
      </c>
    </row>
    <row r="23" spans="1:13" ht="15.75" x14ac:dyDescent="0.25">
      <c r="A23" s="13" t="s">
        <v>21</v>
      </c>
      <c r="B23" s="14">
        <v>5</v>
      </c>
      <c r="C23" s="14">
        <v>0</v>
      </c>
      <c r="D23" s="14">
        <v>0</v>
      </c>
      <c r="E23" s="14">
        <v>0</v>
      </c>
      <c r="F23" s="14">
        <v>0</v>
      </c>
      <c r="G23" s="14">
        <v>1</v>
      </c>
      <c r="H23" s="14">
        <v>1</v>
      </c>
      <c r="I23" s="14">
        <v>0</v>
      </c>
      <c r="J23" s="14">
        <v>0</v>
      </c>
      <c r="K23" s="14">
        <f>SUM(B23:J23)</f>
        <v>7</v>
      </c>
    </row>
    <row r="24" spans="1:13" ht="15.75" x14ac:dyDescent="0.25">
      <c r="A24" s="13" t="s">
        <v>26</v>
      </c>
      <c r="B24" s="14">
        <v>4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f t="shared" si="0"/>
        <v>4</v>
      </c>
    </row>
    <row r="25" spans="1:13" ht="15.75" x14ac:dyDescent="0.25">
      <c r="A25" s="13" t="s">
        <v>27</v>
      </c>
      <c r="B25" s="14">
        <v>97</v>
      </c>
      <c r="C25" s="14">
        <v>6</v>
      </c>
      <c r="D25" s="14">
        <v>82</v>
      </c>
      <c r="E25" s="14">
        <v>2</v>
      </c>
      <c r="F25" s="14">
        <v>4</v>
      </c>
      <c r="G25" s="14">
        <v>0</v>
      </c>
      <c r="H25" s="14">
        <v>0</v>
      </c>
      <c r="I25" s="14">
        <v>0</v>
      </c>
      <c r="J25" s="14">
        <v>0</v>
      </c>
      <c r="K25" s="14">
        <f t="shared" si="0"/>
        <v>191</v>
      </c>
    </row>
    <row r="26" spans="1:13" ht="15.75" x14ac:dyDescent="0.25">
      <c r="A26" s="4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f t="shared" si="0"/>
        <v>0</v>
      </c>
    </row>
    <row r="27" spans="1:13" s="12" customFormat="1" ht="15.75" x14ac:dyDescent="0.25">
      <c r="A27" s="1"/>
      <c r="B27" s="15"/>
      <c r="C27" s="15"/>
      <c r="D27" s="15"/>
      <c r="E27" s="15"/>
      <c r="F27" s="15"/>
      <c r="G27" s="14"/>
      <c r="H27" s="15"/>
      <c r="I27" s="15"/>
      <c r="J27" s="16" t="s">
        <v>10</v>
      </c>
      <c r="K27" s="14">
        <f>SUM(K5:K26)</f>
        <v>2066</v>
      </c>
    </row>
    <row r="28" spans="1:13" s="12" customFormat="1" ht="15.75" x14ac:dyDescent="0.25">
      <c r="A28" s="19" t="s">
        <v>17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3" s="12" customFormat="1" ht="15.75" x14ac:dyDescent="0.25">
      <c r="A29" s="11" t="s">
        <v>36</v>
      </c>
      <c r="B29" s="14">
        <v>289</v>
      </c>
      <c r="C29" s="14">
        <v>11</v>
      </c>
      <c r="D29" s="14">
        <v>0</v>
      </c>
      <c r="E29" s="14">
        <v>0</v>
      </c>
      <c r="F29" s="14">
        <v>5</v>
      </c>
      <c r="G29" s="14">
        <v>8</v>
      </c>
      <c r="H29" s="14">
        <v>8</v>
      </c>
      <c r="I29" s="14">
        <v>0</v>
      </c>
      <c r="J29" s="14">
        <v>0</v>
      </c>
      <c r="K29" s="14">
        <f t="shared" ref="K29:K37" si="1">SUM(B29:J29)</f>
        <v>321</v>
      </c>
    </row>
    <row r="30" spans="1:13" s="12" customFormat="1" ht="15.75" x14ac:dyDescent="0.25">
      <c r="A30" s="11" t="s">
        <v>46</v>
      </c>
      <c r="B30" s="14">
        <v>7</v>
      </c>
      <c r="C30" s="14">
        <v>4</v>
      </c>
      <c r="D30" s="14">
        <v>0</v>
      </c>
      <c r="E30" s="14">
        <v>0</v>
      </c>
      <c r="F30" s="14">
        <v>2</v>
      </c>
      <c r="G30" s="14">
        <v>4</v>
      </c>
      <c r="H30" s="14">
        <v>0</v>
      </c>
      <c r="I30" s="14">
        <v>0</v>
      </c>
      <c r="J30" s="14">
        <v>0</v>
      </c>
      <c r="K30" s="14">
        <f t="shared" si="1"/>
        <v>17</v>
      </c>
    </row>
    <row r="31" spans="1:13" s="22" customFormat="1" ht="15.75" x14ac:dyDescent="0.25">
      <c r="A31" s="20" t="s">
        <v>42</v>
      </c>
      <c r="B31" s="14">
        <v>94</v>
      </c>
      <c r="C31" s="14">
        <v>31</v>
      </c>
      <c r="D31" s="14">
        <v>2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21">
        <f t="shared" si="1"/>
        <v>127</v>
      </c>
    </row>
    <row r="32" spans="1:13" s="12" customFormat="1" ht="15.75" x14ac:dyDescent="0.25">
      <c r="A32" s="11" t="s">
        <v>40</v>
      </c>
      <c r="B32" s="14">
        <v>181</v>
      </c>
      <c r="C32" s="14">
        <v>24</v>
      </c>
      <c r="D32" s="14">
        <v>6</v>
      </c>
      <c r="E32" s="14">
        <v>1</v>
      </c>
      <c r="F32" s="14">
        <v>5</v>
      </c>
      <c r="G32" s="14">
        <v>10</v>
      </c>
      <c r="H32" s="14">
        <v>11</v>
      </c>
      <c r="I32" s="14">
        <v>0</v>
      </c>
      <c r="J32" s="14">
        <v>0</v>
      </c>
      <c r="K32" s="14">
        <f t="shared" si="1"/>
        <v>238</v>
      </c>
    </row>
    <row r="33" spans="1:11" s="12" customFormat="1" ht="15.75" x14ac:dyDescent="0.25">
      <c r="A33" s="11" t="s">
        <v>43</v>
      </c>
      <c r="B33" s="14">
        <v>127</v>
      </c>
      <c r="C33" s="14">
        <v>13</v>
      </c>
      <c r="D33" s="14">
        <v>17</v>
      </c>
      <c r="E33" s="14">
        <v>0</v>
      </c>
      <c r="F33" s="14">
        <v>8</v>
      </c>
      <c r="G33" s="14">
        <v>12</v>
      </c>
      <c r="H33" s="14">
        <v>12</v>
      </c>
      <c r="I33" s="14">
        <v>0</v>
      </c>
      <c r="J33" s="14">
        <v>0</v>
      </c>
      <c r="K33" s="14">
        <f t="shared" si="1"/>
        <v>189</v>
      </c>
    </row>
    <row r="34" spans="1:11" s="12" customFormat="1" ht="15.75" x14ac:dyDescent="0.25">
      <c r="A34" s="11" t="s">
        <v>44</v>
      </c>
      <c r="B34" s="14">
        <v>9</v>
      </c>
      <c r="C34" s="14">
        <v>3</v>
      </c>
      <c r="D34" s="14">
        <v>1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f t="shared" si="1"/>
        <v>14</v>
      </c>
    </row>
    <row r="35" spans="1:11" s="12" customFormat="1" ht="15.75" x14ac:dyDescent="0.25">
      <c r="A35" s="11" t="s">
        <v>48</v>
      </c>
      <c r="B35" s="14">
        <v>3</v>
      </c>
      <c r="C35" s="14">
        <v>2</v>
      </c>
      <c r="D35" s="14">
        <v>0</v>
      </c>
      <c r="E35" s="14">
        <v>0</v>
      </c>
      <c r="F35" s="14">
        <v>2</v>
      </c>
      <c r="G35" s="14">
        <v>2</v>
      </c>
      <c r="H35" s="14">
        <v>2</v>
      </c>
      <c r="I35" s="14">
        <v>0</v>
      </c>
      <c r="J35" s="14">
        <v>0</v>
      </c>
      <c r="K35" s="14">
        <v>0</v>
      </c>
    </row>
    <row r="36" spans="1:11" s="12" customFormat="1" ht="15.75" x14ac:dyDescent="0.25">
      <c r="A36" s="23" t="s">
        <v>47</v>
      </c>
      <c r="B36" s="14">
        <v>16</v>
      </c>
      <c r="C36" s="14">
        <v>12</v>
      </c>
      <c r="D36" s="14">
        <v>0</v>
      </c>
      <c r="E36" s="14">
        <v>0</v>
      </c>
      <c r="F36" s="14">
        <v>4</v>
      </c>
      <c r="G36" s="14">
        <v>5</v>
      </c>
      <c r="H36" s="14">
        <v>4</v>
      </c>
      <c r="I36" s="14">
        <v>0</v>
      </c>
      <c r="J36" s="14">
        <v>0</v>
      </c>
      <c r="K36" s="14">
        <f>SUM(B36:J36)</f>
        <v>41</v>
      </c>
    </row>
    <row r="37" spans="1:11" s="12" customFormat="1" ht="15.75" x14ac:dyDescent="0.25">
      <c r="A37" s="11" t="s">
        <v>37</v>
      </c>
      <c r="B37" s="14">
        <v>95</v>
      </c>
      <c r="C37" s="14">
        <v>11</v>
      </c>
      <c r="D37" s="14">
        <v>1</v>
      </c>
      <c r="E37" s="14">
        <v>0</v>
      </c>
      <c r="F37" s="14">
        <v>9</v>
      </c>
      <c r="G37" s="14">
        <v>11</v>
      </c>
      <c r="H37" s="14">
        <v>20</v>
      </c>
      <c r="I37" s="14">
        <v>0</v>
      </c>
      <c r="J37" s="14">
        <v>0</v>
      </c>
      <c r="K37" s="14">
        <f t="shared" si="1"/>
        <v>147</v>
      </c>
    </row>
    <row r="38" spans="1:11" ht="15.75" x14ac:dyDescent="0.25">
      <c r="B38" s="10"/>
      <c r="C38" s="10"/>
      <c r="D38" s="10"/>
      <c r="E38" s="10"/>
      <c r="F38" s="10"/>
      <c r="G38" s="10"/>
      <c r="H38" s="10"/>
      <c r="I38" s="10"/>
      <c r="J38" s="7" t="s">
        <v>10</v>
      </c>
      <c r="K38" s="14">
        <f>SUM(K29:K37)</f>
        <v>1094</v>
      </c>
    </row>
    <row r="39" spans="1:11" x14ac:dyDescent="0.25">
      <c r="B39" s="10"/>
      <c r="C39" s="10"/>
      <c r="D39" s="10"/>
      <c r="E39" s="10"/>
      <c r="F39" s="10"/>
      <c r="G39" s="10"/>
      <c r="H39" s="10"/>
      <c r="I39" s="10"/>
      <c r="J39" s="8"/>
      <c r="K39" s="9"/>
    </row>
    <row r="40" spans="1:11" x14ac:dyDescent="0.25">
      <c r="A40" s="2"/>
      <c r="B40" s="5" t="s">
        <v>2</v>
      </c>
      <c r="C40" s="5" t="s">
        <v>3</v>
      </c>
      <c r="D40" s="5" t="s">
        <v>4</v>
      </c>
      <c r="E40" s="5" t="s">
        <v>5</v>
      </c>
      <c r="F40" s="5" t="s">
        <v>6</v>
      </c>
      <c r="G40" s="5" t="s">
        <v>7</v>
      </c>
      <c r="H40" s="5" t="s">
        <v>8</v>
      </c>
      <c r="I40" s="5" t="s">
        <v>9</v>
      </c>
      <c r="J40" s="5" t="s">
        <v>16</v>
      </c>
      <c r="K40" s="5" t="s">
        <v>10</v>
      </c>
    </row>
    <row r="41" spans="1:11" x14ac:dyDescent="0.25">
      <c r="A41" s="6" t="s">
        <v>13</v>
      </c>
      <c r="B41" s="3">
        <f t="shared" ref="B41:J41" si="2" xml:space="preserve"> SUM(B5:B37)</f>
        <v>2650</v>
      </c>
      <c r="C41" s="3">
        <f t="shared" si="2"/>
        <v>190</v>
      </c>
      <c r="D41" s="3">
        <f t="shared" si="2"/>
        <v>124</v>
      </c>
      <c r="E41" s="3">
        <f t="shared" si="2"/>
        <v>8</v>
      </c>
      <c r="F41" s="3">
        <f t="shared" si="2"/>
        <v>56</v>
      </c>
      <c r="G41" s="3">
        <f t="shared" si="2"/>
        <v>67</v>
      </c>
      <c r="H41" s="3">
        <f t="shared" si="2"/>
        <v>70</v>
      </c>
      <c r="I41" s="3">
        <f t="shared" si="2"/>
        <v>6</v>
      </c>
      <c r="J41" s="3">
        <f t="shared" si="2"/>
        <v>0</v>
      </c>
      <c r="K41" s="3">
        <f>SUM(B41:J41)</f>
        <v>3171</v>
      </c>
    </row>
    <row r="43" spans="1:11" x14ac:dyDescent="0.25">
      <c r="A43" s="26" t="s">
        <v>14</v>
      </c>
      <c r="B43" s="26"/>
    </row>
    <row r="44" spans="1:11" x14ac:dyDescent="0.25">
      <c r="A44" t="s">
        <v>38</v>
      </c>
      <c r="B44">
        <f>K27</f>
        <v>2066</v>
      </c>
    </row>
    <row r="45" spans="1:11" x14ac:dyDescent="0.25">
      <c r="A45" t="s">
        <v>18</v>
      </c>
      <c r="B45">
        <f>K38</f>
        <v>1094</v>
      </c>
    </row>
    <row r="46" spans="1:11" x14ac:dyDescent="0.25">
      <c r="B46">
        <f>SUM(B44:B45)</f>
        <v>3160</v>
      </c>
    </row>
  </sheetData>
  <mergeCells count="4">
    <mergeCell ref="A1:K1"/>
    <mergeCell ref="A3:A4"/>
    <mergeCell ref="A43:B43"/>
    <mergeCell ref="B3:J3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luzineide</dc:creator>
  <cp:lastModifiedBy>Luzineide</cp:lastModifiedBy>
  <cp:lastPrinted>2019-05-28T12:35:08Z</cp:lastPrinted>
  <dcterms:created xsi:type="dcterms:W3CDTF">2011-06-01T14:51:20Z</dcterms:created>
  <dcterms:modified xsi:type="dcterms:W3CDTF">2019-12-12T12:32:50Z</dcterms:modified>
</cp:coreProperties>
</file>